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Matrix" sheetId="1" state="visible" r:id="rId1"/>
    <sheet xmlns:r="http://schemas.openxmlformats.org/officeDocument/2006/relationships" name="Role Allocation" sheetId="2" state="visible" r:id="rId2"/>
    <sheet xmlns:r="http://schemas.openxmlformats.org/officeDocument/2006/relationships" name="15-Block Weekly Consolid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 &quot;hrs&quot;"/>
    <numFmt numFmtId="166" formatCode="0.00 &quot;hrs&quot;"/>
    <numFmt numFmtId="167" formatCode="#,##0 &quot;blocks&quot;"/>
    <numFmt numFmtId="168" formatCode="0.0%"/>
    <numFmt numFmtId="169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b val="1"/>
      <color rgb="000F172A"/>
      <sz val="10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F8FAFC"/>
        <bgColor rgb="00F8FAFC"/>
      </patternFill>
    </fill>
    <fill>
      <patternFill patternType="solid">
        <fgColor rgb="000284C7"/>
        <bgColor rgb="000284C7"/>
      </patternFill>
    </fill>
    <fill>
      <patternFill patternType="solid">
        <fgColor rgb="00FEF9E7"/>
        <bgColor rgb="00FEF9E7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F172A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0" fontId="5" fillId="3" borderId="1" pivotButton="0" quotePrefix="0" xfId="0"/>
    <xf numFmtId="0" fontId="4" fillId="3" borderId="1" pivotButton="0" quotePrefix="0" xfId="0"/>
    <xf numFmtId="0" fontId="6" fillId="0" borderId="1" pivotButton="0" quotePrefix="0" xfId="0"/>
    <xf numFmtId="3" fontId="7" fillId="4" borderId="1" applyAlignment="1" pivotButton="0" quotePrefix="0" xfId="0">
      <alignment horizontal="right"/>
    </xf>
    <xf numFmtId="0" fontId="6" fillId="0" borderId="2" pivotButton="0" quotePrefix="0" xfId="0"/>
    <xf numFmtId="164" fontId="7" fillId="4" borderId="2" applyAlignment="1" pivotButton="0" quotePrefix="0" xfId="0">
      <alignment horizontal="right"/>
    </xf>
    <xf numFmtId="0" fontId="5" fillId="5" borderId="1" pivotButton="0" quotePrefix="0" xfId="0"/>
    <xf numFmtId="0" fontId="4" fillId="5" borderId="1" pivotButton="0" quotePrefix="0" xfId="0"/>
    <xf numFmtId="0" fontId="6" fillId="0" borderId="1" applyAlignment="1" pivotButton="0" quotePrefix="0" xfId="0">
      <alignment horizontal="center"/>
    </xf>
    <xf numFmtId="0" fontId="4" fillId="0" borderId="1" pivotButton="0" quotePrefix="0" xfId="0"/>
    <xf numFmtId="9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6" fillId="0" borderId="2" applyAlignment="1" pivotButton="0" quotePrefix="0" xfId="0">
      <alignment horizontal="center"/>
    </xf>
    <xf numFmtId="9" fontId="7" fillId="4" borderId="2" applyAlignment="1" pivotButton="0" quotePrefix="0" xfId="0">
      <alignment horizontal="right"/>
    </xf>
    <xf numFmtId="165" fontId="7" fillId="4" borderId="2" applyAlignment="1" pivotButton="0" quotePrefix="0" xfId="0">
      <alignment horizontal="right"/>
    </xf>
    <xf numFmtId="0" fontId="4" fillId="0" borderId="2" pivotButton="0" quotePrefix="0" xfId="0"/>
    <xf numFmtId="0" fontId="4" fillId="6" borderId="1" applyAlignment="1" pivotButton="0" quotePrefix="0" xfId="0">
      <alignment horizontal="center"/>
    </xf>
    <xf numFmtId="0" fontId="7" fillId="4" borderId="2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/>
    </xf>
    <xf numFmtId="166" fontId="7" fillId="4" borderId="1" applyAlignment="1" pivotButton="0" quotePrefix="0" xfId="0">
      <alignment horizontal="right"/>
    </xf>
    <xf numFmtId="167" fontId="7" fillId="4" borderId="1" applyAlignment="1" pivotButton="0" quotePrefix="0" xfId="0">
      <alignment horizontal="right"/>
    </xf>
    <xf numFmtId="168" fontId="4" fillId="4" borderId="1" applyAlignment="1" pivotButton="0" quotePrefix="0" xfId="0">
      <alignment horizontal="right"/>
    </xf>
    <xf numFmtId="165" fontId="4" fillId="4" borderId="1" applyAlignment="1" pivotButton="0" quotePrefix="0" xfId="0">
      <alignment horizontal="right"/>
    </xf>
    <xf numFmtId="169" fontId="7" fillId="4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4" customWidth="1" min="3" max="3"/>
    <col width="14" customWidth="1" min="4" max="4"/>
    <col width="28" customWidth="1" min="5" max="5"/>
    <col width="20" customWidth="1" min="6" max="6"/>
    <col width="22" customWidth="1" min="7" max="7"/>
    <col width="20" customWidth="1" min="8" max="8"/>
    <col width="24" customWidth="1" min="9" max="9"/>
    <col width="46" customWidth="1" min="10" max="10"/>
  </cols>
  <sheetData>
    <row r="1">
      <c r="A1" s="1" t="inlineStr">
        <is>
          <t>Calendar Audit &amp; Pruning Matrix</t>
        </is>
      </c>
    </row>
    <row r="2">
      <c r="A2" s="2" t="inlineStr">
        <is>
          <t>Pillar 2: Empirical Inventory of Recurring Meetings, 4-Hour Afternoon Splits, and Async Candidates</t>
        </is>
      </c>
    </row>
    <row r="3">
      <c r="A3" s="3" t="inlineStr">
        <is>
          <t>Type</t>
        </is>
      </c>
      <c r="B3" s="3" t="inlineStr">
        <is>
          <t>Owner</t>
        </is>
      </c>
      <c r="C3" s="3" t="inlineStr">
        <is>
          <t>Title</t>
        </is>
      </c>
      <c r="D3" s="3" t="inlineStr">
        <is>
          <t>Reoccurring</t>
        </is>
      </c>
      <c r="E3" s="3" t="inlineStr">
        <is>
          <t>Splits Afternoon 4-Hour Block?</t>
        </is>
      </c>
      <c r="F3" s="3" t="inlineStr">
        <is>
          <t>Specifically Needed?</t>
        </is>
      </c>
      <c r="G3" s="3" t="inlineStr">
        <is>
          <t>Value (Red/Orange/Green)</t>
        </is>
      </c>
      <c r="H3" s="3" t="inlineStr">
        <is>
          <t>Could Be an Email?</t>
        </is>
      </c>
      <c r="I3" s="3" t="inlineStr">
        <is>
          <t>Avg Duration (min/week)</t>
        </is>
      </c>
      <c r="J3" s="3" t="inlineStr">
        <is>
          <t>Recommendation</t>
        </is>
      </c>
    </row>
    <row r="4">
      <c r="A4" s="4" t="inlineStr">
        <is>
          <t>Daily Engineering Sync</t>
        </is>
      </c>
      <c r="B4" s="4" t="inlineStr">
        <is>
          <t>Tech Lead</t>
        </is>
      </c>
      <c r="C4" s="4" t="inlineStr">
        <is>
          <t>Daily Engineering Standup</t>
        </is>
      </c>
      <c r="D4" s="5" t="inlineStr">
        <is>
          <t>Yes</t>
        </is>
      </c>
      <c r="E4" s="5" t="inlineStr">
        <is>
          <t>No</t>
        </is>
      </c>
      <c r="F4" s="5" t="inlineStr">
        <is>
          <t>Yes</t>
        </is>
      </c>
      <c r="G4" s="5" t="inlineStr">
        <is>
          <t>Green</t>
        </is>
      </c>
      <c r="H4" s="5" t="inlineStr">
        <is>
          <t>No</t>
        </is>
      </c>
      <c r="I4" s="6" t="n">
        <v>75</v>
      </c>
      <c r="J4" s="4" t="inlineStr">
        <is>
          <t>Keep: Enforce strict 15-minute standing timebox</t>
        </is>
      </c>
    </row>
    <row r="5">
      <c r="A5" s="4" t="inlineStr">
        <is>
          <t>Sprint Agile Ceremony</t>
        </is>
      </c>
      <c r="B5" s="4" t="inlineStr">
        <is>
          <t>Product Owner</t>
        </is>
      </c>
      <c r="C5" s="4" t="inlineStr">
        <is>
          <t>Sprint Planning &amp; Refinement</t>
        </is>
      </c>
      <c r="D5" s="5" t="inlineStr">
        <is>
          <t>Yes</t>
        </is>
      </c>
      <c r="E5" s="5" t="inlineStr">
        <is>
          <t>Yes</t>
        </is>
      </c>
      <c r="F5" s="5" t="inlineStr">
        <is>
          <t>Yes</t>
        </is>
      </c>
      <c r="G5" s="5" t="inlineStr">
        <is>
          <t>Green</t>
        </is>
      </c>
      <c r="H5" s="5" t="inlineStr">
        <is>
          <t>No</t>
        </is>
      </c>
      <c r="I5" s="6" t="n">
        <v>90</v>
      </c>
      <c r="J5" s="4" t="inlineStr">
        <is>
          <t>Reschedule: Move to morning block to protect afternoon execution</t>
        </is>
      </c>
    </row>
    <row r="6">
      <c r="A6" s="4" t="inlineStr">
        <is>
          <t>Architecture Governance</t>
        </is>
      </c>
      <c r="B6" s="4" t="inlineStr">
        <is>
          <t>Principal Architect</t>
        </is>
      </c>
      <c r="C6" s="4" t="inlineStr">
        <is>
          <t>Architecture Review Board</t>
        </is>
      </c>
      <c r="D6" s="5" t="inlineStr">
        <is>
          <t>Yes</t>
        </is>
      </c>
      <c r="E6" s="5" t="inlineStr">
        <is>
          <t>Yes</t>
        </is>
      </c>
      <c r="F6" s="5" t="inlineStr">
        <is>
          <t>Yes</t>
        </is>
      </c>
      <c r="G6" s="5" t="inlineStr">
        <is>
          <t>Green</t>
        </is>
      </c>
      <c r="H6" s="5" t="inlineStr">
        <is>
          <t>No</t>
        </is>
      </c>
      <c r="I6" s="6" t="n">
        <v>60</v>
      </c>
      <c r="J6" s="4" t="inlineStr">
        <is>
          <t>Consolidate: Batch into bi-weekly morning decision block</t>
        </is>
      </c>
    </row>
    <row r="7">
      <c r="A7" s="4" t="inlineStr">
        <is>
          <t>Technical Leadership</t>
        </is>
      </c>
      <c r="B7" s="4" t="inlineStr">
        <is>
          <t>Engineering Lead</t>
        </is>
      </c>
      <c r="C7" s="4" t="inlineStr">
        <is>
          <t>Tech Lead Architecture Sync</t>
        </is>
      </c>
      <c r="D7" s="5" t="inlineStr">
        <is>
          <t>Yes</t>
        </is>
      </c>
      <c r="E7" s="5" t="inlineStr">
        <is>
          <t>No</t>
        </is>
      </c>
      <c r="F7" s="5" t="inlineStr">
        <is>
          <t>Yes</t>
        </is>
      </c>
      <c r="G7" s="5" t="inlineStr">
        <is>
          <t>Green</t>
        </is>
      </c>
      <c r="H7" s="5" t="inlineStr">
        <is>
          <t>No</t>
        </is>
      </c>
      <c r="I7" s="6" t="n">
        <v>45</v>
      </c>
      <c r="J7" s="4" t="inlineStr">
        <is>
          <t>Keep: High leverage, timebox to strict 45-minute Pomodoro</t>
        </is>
      </c>
    </row>
    <row r="8">
      <c r="A8" s="4" t="inlineStr">
        <is>
          <t>Administrative Status</t>
        </is>
      </c>
      <c r="B8" s="4" t="inlineStr">
        <is>
          <t>Engineering Manager</t>
        </is>
      </c>
      <c r="C8" s="4" t="inlineStr">
        <is>
          <t>Weekly Team Status Round-Robin</t>
        </is>
      </c>
      <c r="D8" s="5" t="inlineStr">
        <is>
          <t>Yes</t>
        </is>
      </c>
      <c r="E8" s="5" t="inlineStr">
        <is>
          <t>Yes</t>
        </is>
      </c>
      <c r="F8" s="5" t="inlineStr">
        <is>
          <t>No</t>
        </is>
      </c>
      <c r="G8" s="5" t="inlineStr">
        <is>
          <t>Red</t>
        </is>
      </c>
      <c r="H8" s="5" t="inlineStr">
        <is>
          <t>Yes</t>
        </is>
      </c>
      <c r="I8" s="6" t="n">
        <v>60</v>
      </c>
      <c r="J8" s="4" t="inlineStr">
        <is>
          <t>Prune: Replace with asynchronous written memo and Slack thread</t>
        </is>
      </c>
    </row>
    <row r="9">
      <c r="A9" s="4" t="inlineStr">
        <is>
          <t>Cross-Functional Sync</t>
        </is>
      </c>
      <c r="B9" s="4" t="inlineStr">
        <is>
          <t>Program Manager</t>
        </is>
      </c>
      <c r="C9" s="4" t="inlineStr">
        <is>
          <t>Cross-Functional Working Group</t>
        </is>
      </c>
      <c r="D9" s="5" t="inlineStr">
        <is>
          <t>Yes</t>
        </is>
      </c>
      <c r="E9" s="5" t="inlineStr">
        <is>
          <t>Yes</t>
        </is>
      </c>
      <c r="F9" s="5" t="inlineStr">
        <is>
          <t>No</t>
        </is>
      </c>
      <c r="G9" s="5" t="inlineStr">
        <is>
          <t>Orange</t>
        </is>
      </c>
      <c r="H9" s="5" t="inlineStr">
        <is>
          <t>Yes</t>
        </is>
      </c>
      <c r="I9" s="6" t="n">
        <v>60</v>
      </c>
      <c r="J9" s="4" t="inlineStr">
        <is>
          <t>Delegate: Rotate single team representative or review async notes</t>
        </is>
      </c>
    </row>
    <row r="10">
      <c r="A10" s="4" t="inlineStr">
        <is>
          <t>Company Communication</t>
        </is>
      </c>
      <c r="B10" s="4" t="inlineStr">
        <is>
          <t>Executive Team</t>
        </is>
      </c>
      <c r="C10" s="4" t="inlineStr">
        <is>
          <t>Company All-Hands &amp; Town Hall</t>
        </is>
      </c>
      <c r="D10" s="5" t="inlineStr">
        <is>
          <t>Yes</t>
        </is>
      </c>
      <c r="E10" s="5" t="inlineStr">
        <is>
          <t>No</t>
        </is>
      </c>
      <c r="F10" s="5" t="inlineStr">
        <is>
          <t>No</t>
        </is>
      </c>
      <c r="G10" s="5" t="inlineStr">
        <is>
          <t>Orange</t>
        </is>
      </c>
      <c r="H10" s="5" t="inlineStr">
        <is>
          <t>Yes</t>
        </is>
      </c>
      <c r="I10" s="6" t="n">
        <v>60</v>
      </c>
      <c r="J10" s="4" t="inlineStr">
        <is>
          <t>Async: Review recorded executive summary or written digest</t>
        </is>
      </c>
    </row>
    <row r="11">
      <c r="A11" s="4" t="inlineStr">
        <is>
          <t>People Management</t>
        </is>
      </c>
      <c r="B11" s="4" t="inlineStr">
        <is>
          <t>Engineering Manager</t>
        </is>
      </c>
      <c r="C11" s="4" t="inlineStr">
        <is>
          <t>Manager 1-on-1</t>
        </is>
      </c>
      <c r="D11" s="5" t="inlineStr">
        <is>
          <t>Yes</t>
        </is>
      </c>
      <c r="E11" s="5" t="inlineStr">
        <is>
          <t>Yes</t>
        </is>
      </c>
      <c r="F11" s="5" t="inlineStr">
        <is>
          <t>Yes</t>
        </is>
      </c>
      <c r="G11" s="5" t="inlineStr">
        <is>
          <t>Green</t>
        </is>
      </c>
      <c r="H11" s="5" t="inlineStr">
        <is>
          <t>No</t>
        </is>
      </c>
      <c r="I11" s="6" t="n">
        <v>45</v>
      </c>
      <c r="J11" s="4" t="inlineStr">
        <is>
          <t>Reschedule: Place in dedicated afternoon margin window (post-3 PM)</t>
        </is>
      </c>
    </row>
    <row r="12">
      <c r="A12" s="4" t="inlineStr">
        <is>
          <t>Mentorship &amp; Growth</t>
        </is>
      </c>
      <c r="B12" s="4" t="inlineStr">
        <is>
          <t>Senior Engineer</t>
        </is>
      </c>
      <c r="C12" s="4" t="inlineStr">
        <is>
          <t>Peer Mentoring &amp; Check-in</t>
        </is>
      </c>
      <c r="D12" s="5" t="inlineStr">
        <is>
          <t>Yes</t>
        </is>
      </c>
      <c r="E12" s="5" t="inlineStr">
        <is>
          <t>Yes</t>
        </is>
      </c>
      <c r="F12" s="5" t="inlineStr">
        <is>
          <t>Yes</t>
        </is>
      </c>
      <c r="G12" s="5" t="inlineStr">
        <is>
          <t>Green</t>
        </is>
      </c>
      <c r="H12" s="5" t="inlineStr">
        <is>
          <t>No</t>
        </is>
      </c>
      <c r="I12" s="6" t="n">
        <v>30</v>
      </c>
      <c r="J12" s="4" t="inlineStr">
        <is>
          <t>Batch: Consolidate into Friday afternoon margin buffer</t>
        </is>
      </c>
    </row>
    <row r="13">
      <c r="A13" s="4" t="inlineStr">
        <is>
          <t>Backlog Management</t>
        </is>
      </c>
      <c r="B13" s="4" t="inlineStr">
        <is>
          <t>Product Manager</t>
        </is>
      </c>
      <c r="C13" s="4" t="inlineStr">
        <is>
          <t>Product Backlog Triage</t>
        </is>
      </c>
      <c r="D13" s="5" t="inlineStr">
        <is>
          <t>Yes</t>
        </is>
      </c>
      <c r="E13" s="5" t="inlineStr">
        <is>
          <t>Yes</t>
        </is>
      </c>
      <c r="F13" s="5" t="inlineStr">
        <is>
          <t>Yes</t>
        </is>
      </c>
      <c r="G13" s="5" t="inlineStr">
        <is>
          <t>Orange</t>
        </is>
      </c>
      <c r="H13" s="5" t="inlineStr">
        <is>
          <t>Yes</t>
        </is>
      </c>
      <c r="I13" s="6" t="n">
        <v>45</v>
      </c>
      <c r="J13" s="4" t="inlineStr">
        <is>
          <t>Reform: Require 24-hr pre-read, compress to 15m decision sync</t>
        </is>
      </c>
    </row>
    <row r="14">
      <c r="A14" s="4" t="inlineStr">
        <is>
          <t>Knowledge Sharing</t>
        </is>
      </c>
      <c r="B14" s="4" t="inlineStr">
        <is>
          <t>Learning &amp; Dev</t>
        </is>
      </c>
      <c r="C14" s="4" t="inlineStr">
        <is>
          <t>Department Brown Bag &amp; Training</t>
        </is>
      </c>
      <c r="D14" s="5" t="inlineStr">
        <is>
          <t>Yes</t>
        </is>
      </c>
      <c r="E14" s="5" t="inlineStr">
        <is>
          <t>Yes</t>
        </is>
      </c>
      <c r="F14" s="5" t="inlineStr">
        <is>
          <t>No</t>
        </is>
      </c>
      <c r="G14" s="5" t="inlineStr">
        <is>
          <t>Red</t>
        </is>
      </c>
      <c r="H14" s="5" t="inlineStr">
        <is>
          <t>Yes</t>
        </is>
      </c>
      <c r="I14" s="6" t="n">
        <v>60</v>
      </c>
      <c r="J14" s="4" t="inlineStr">
        <is>
          <t>Async: Replace live lecture with recorded module and doc</t>
        </is>
      </c>
    </row>
    <row r="16">
      <c r="B16" s="7" t="inlineStr">
        <is>
          <t>CALENDAR AUDIT SUMMARY &amp; METRICS</t>
        </is>
      </c>
      <c r="C16" s="8" t="n"/>
    </row>
    <row r="17">
      <c r="B17" s="9" t="inlineStr">
        <is>
          <t>Total Meetings Audited</t>
        </is>
      </c>
      <c r="C17" s="10">
        <f>COUNTA(C4:C14)</f>
        <v/>
      </c>
    </row>
    <row r="18">
      <c r="B18" s="9" t="inlineStr">
        <is>
          <t>Meetings Splitting 4-Hour Afternoon Blocks</t>
        </is>
      </c>
      <c r="C18" s="10">
        <f>COUNTIF(E4:E14, "Yes")</f>
        <v/>
      </c>
    </row>
    <row r="19">
      <c r="B19" s="9" t="inlineStr">
        <is>
          <t>Meetings Identified as Could Be an Email</t>
        </is>
      </c>
      <c r="C19" s="10">
        <f>COUNTIF(H4:H14, "Yes")</f>
        <v/>
      </c>
    </row>
    <row r="20">
      <c r="B20" s="9" t="inlineStr">
        <is>
          <t>Total Scheduled Meeting Time (min/week)</t>
        </is>
      </c>
      <c r="C20" s="10">
        <f>SUM(I4:I14)</f>
        <v/>
      </c>
    </row>
    <row r="21">
      <c r="B21" s="11" t="inlineStr">
        <is>
          <t>Total Scheduled Meeting Time (hrs/week)</t>
        </is>
      </c>
      <c r="C21" s="12">
        <f>SUM(I4:I14)/60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22" customWidth="1" min="3" max="3"/>
    <col width="22" customWidth="1" min="4" max="4"/>
    <col width="28" customWidth="1" min="5" max="5"/>
    <col width="46" customWidth="1" min="6" max="6"/>
  </cols>
  <sheetData>
    <row r="1">
      <c r="A1" s="1" t="inlineStr">
        <is>
          <t>Role Quota Budget &amp; Margin Defense Architecture</t>
        </is>
      </c>
    </row>
    <row r="2">
      <c r="A2" s="2" t="inlineStr">
        <is>
          <t>Pillar 1: 40-Hour Knowledge Worker Capacity Allocation Model &amp; 15/45m Pomodoro Protocol</t>
        </is>
      </c>
    </row>
    <row r="4">
      <c r="A4" s="13" t="inlineStr">
        <is>
          <t>1. 40-HOUR ROLE ALLOCATION BUDGET</t>
        </is>
      </c>
      <c r="B4" s="14" t="n"/>
      <c r="C4" s="14" t="n"/>
      <c r="D4" s="14" t="n"/>
      <c r="E4" s="14" t="n"/>
      <c r="F4" s="14" t="n"/>
    </row>
    <row r="5">
      <c r="A5" s="3" t="inlineStr">
        <is>
          <t>Priority</t>
        </is>
      </c>
      <c r="B5" s="3" t="inlineStr">
        <is>
          <t>Role Category</t>
        </is>
      </c>
      <c r="C5" s="3" t="inlineStr">
        <is>
          <t>Target Allocation (%)</t>
        </is>
      </c>
      <c r="D5" s="3" t="inlineStr">
        <is>
          <t>Target Capacity (hrs/wk)</t>
        </is>
      </c>
      <c r="E5" s="3" t="inlineStr">
        <is>
          <t>Recommended Window</t>
        </is>
      </c>
      <c r="F5" s="3" t="inlineStr">
        <is>
          <t>Boundary &amp; Protection Rule</t>
        </is>
      </c>
    </row>
    <row r="6">
      <c r="A6" s="15" t="inlineStr">
        <is>
          <t>Priority 1</t>
        </is>
      </c>
      <c r="B6" s="16" t="inlineStr">
        <is>
          <t>Primary Role Deliverables (Job Level Map)</t>
        </is>
      </c>
      <c r="C6" s="17" t="n">
        <v>0.4</v>
      </c>
      <c r="D6" s="18">
        <f>C6*40</f>
        <v/>
      </c>
      <c r="E6" s="16" t="inlineStr">
        <is>
          <t>Morning (8:00 AM - 11:00 AM)</t>
        </is>
      </c>
      <c r="F6" s="16" t="inlineStr">
        <is>
          <t>Preserve uninterrupted System 2 execution; decline ad-hoc meetings</t>
        </is>
      </c>
    </row>
    <row r="7">
      <c r="A7" s="15" t="inlineStr">
        <is>
          <t>Priority 2</t>
        </is>
      </c>
      <c r="B7" s="16" t="inlineStr">
        <is>
          <t>Secondary Role &amp; Organizational Citizenship</t>
        </is>
      </c>
      <c r="C7" s="17" t="n">
        <v>0.2</v>
      </c>
      <c r="D7" s="18">
        <f>C7*40</f>
        <v/>
      </c>
      <c r="E7" s="16" t="inlineStr">
        <is>
          <t>Afternoon (12:00 PM - 3:00 PM)</t>
        </is>
      </c>
      <c r="F7" s="16" t="inlineStr">
        <is>
          <t>Mentoring, design reviews, cross-team collaboration; timebox strictly</t>
        </is>
      </c>
    </row>
    <row r="8">
      <c r="A8" s="15" t="inlineStr">
        <is>
          <t>Priority 3</t>
        </is>
      </c>
      <c r="B8" s="16" t="inlineStr">
        <is>
          <t>Personal Goals &amp; Skill Acquisition</t>
        </is>
      </c>
      <c r="C8" s="17" t="n">
        <v>0.2</v>
      </c>
      <c r="D8" s="18">
        <f>C8*40</f>
        <v/>
      </c>
      <c r="E8" s="16" t="inlineStr">
        <is>
          <t>Afternoon / Flexible</t>
        </is>
      </c>
      <c r="F8" s="16" t="inlineStr">
        <is>
          <t>Architecture prototyping, technical roadmaps, learning objectives</t>
        </is>
      </c>
    </row>
    <row r="9">
      <c r="A9" s="15" t="inlineStr">
        <is>
          <t>Priority 4</t>
        </is>
      </c>
      <c r="B9" s="16" t="inlineStr">
        <is>
          <t>ERG &amp; Cultural Contributions</t>
        </is>
      </c>
      <c r="C9" s="17" t="n">
        <v>0.1</v>
      </c>
      <c r="D9" s="18">
        <f>C9*40</f>
        <v/>
      </c>
      <c r="E9" s="16" t="inlineStr">
        <is>
          <t>Late Afternoon (3:00 PM - 5:00 PM)</t>
        </is>
      </c>
      <c r="F9" s="16" t="inlineStr">
        <is>
          <t>Community leadership, recruiting panels; cap at 4 hours weekly</t>
        </is>
      </c>
    </row>
    <row r="10">
      <c r="A10" s="15" t="inlineStr">
        <is>
          <t>Margin</t>
        </is>
      </c>
      <c r="B10" s="16" t="inlineStr">
        <is>
          <t>Afternoon Margin Buffer &amp; Slack</t>
        </is>
      </c>
      <c r="C10" s="17" t="n">
        <v>0.1</v>
      </c>
      <c r="D10" s="18">
        <f>C10*40</f>
        <v/>
      </c>
      <c r="E10" s="16" t="inlineStr">
        <is>
          <t>Late Afternoon (3:00 PM - 5:00 PM)</t>
        </is>
      </c>
      <c r="F10" s="16" t="inlineStr">
        <is>
          <t>Random meeting requests, correspondence, triage; never morning</t>
        </is>
      </c>
    </row>
    <row r="11">
      <c r="A11" s="19" t="inlineStr">
        <is>
          <t>Total</t>
        </is>
      </c>
      <c r="B11" s="11" t="inlineStr">
        <is>
          <t>Total Weekly Capacity Budget</t>
        </is>
      </c>
      <c r="C11" s="20">
        <f>SUM(C6:C10)</f>
        <v/>
      </c>
      <c r="D11" s="21">
        <f>SUM(D6:D10)</f>
        <v/>
      </c>
      <c r="E11" s="22" t="n"/>
      <c r="F11" s="22" t="n"/>
    </row>
    <row r="13">
      <c r="A13" s="7" t="inlineStr">
        <is>
          <t>2. AFTERNOON MARGIN PLACEMENT AUDIT</t>
        </is>
      </c>
      <c r="B13" s="8" t="n"/>
      <c r="C13" s="8" t="n"/>
      <c r="D13" s="8" t="n"/>
      <c r="E13" s="8" t="n"/>
      <c r="F13" s="8" t="n"/>
    </row>
    <row r="14">
      <c r="B14" s="9" t="inlineStr">
        <is>
          <t>Configured Margin Placement Window</t>
        </is>
      </c>
      <c r="C14" s="23" t="inlineStr">
        <is>
          <t>Afternoon (3:00 PM - 5:00 PM)</t>
        </is>
      </c>
    </row>
    <row r="15">
      <c r="B15" s="11" t="inlineStr">
        <is>
          <t>Afternoon Placement Conformance Check</t>
        </is>
      </c>
      <c r="C15" s="24">
        <f>IF(ISNUMBER(SEARCH("Afternoon", C14)), "PASSED: Afternoon low-energy window protected", "WARNING: Margin scheduled in morning System 2 window")</f>
        <v/>
      </c>
    </row>
    <row r="17">
      <c r="A17" s="13" t="inlineStr">
        <is>
          <t>3. MEETING DURATION DISCIPLINE &amp; POMODORO PROTOCOLS</t>
        </is>
      </c>
      <c r="B17" s="14" t="n"/>
      <c r="C17" s="14" t="n"/>
      <c r="D17" s="14" t="n"/>
      <c r="E17" s="14" t="n"/>
      <c r="F17" s="14" t="n"/>
    </row>
    <row r="18">
      <c r="B18" s="9" t="inlineStr">
        <is>
          <t>Protocol 1: 15-Minute Sync Cap</t>
        </is>
      </c>
      <c r="C18" s="16" t="inlineStr">
        <is>
          <t>Daily standups, tactical blockers, and recurring 1-on-1 check-ins capped strictly at 15 minutes.</t>
        </is>
      </c>
    </row>
    <row r="19">
      <c r="B19" s="9" t="inlineStr">
        <is>
          <t>Protocol 2: 45-Minute Problem Solving Cap</t>
        </is>
      </c>
      <c r="C19" s="16" t="inlineStr">
        <is>
          <t>Complex architecture reviews and cross-functional working sessions capped at 45 minutes to prevent cognitive fatigue.</t>
        </is>
      </c>
    </row>
    <row r="20">
      <c r="B20" s="9" t="inlineStr">
        <is>
          <t>Protocol 3: 20-Minute Pomodoro Sprints</t>
        </is>
      </c>
      <c r="C20" s="16" t="inlineStr">
        <is>
          <t>Structure 45m sessions into 20m sprint + 2.5m pause + 20m sprint to sustain active engagement (Cao et al.).</t>
        </is>
      </c>
    </row>
    <row r="21">
      <c r="B21" s="9" t="inlineStr">
        <is>
          <t>Protocol 4: Priority Override Hierarchy</t>
        </is>
      </c>
      <c r="C21" s="16" t="inlineStr">
        <is>
          <t>Primary Role &gt; Secondary &gt; Personal Goals &gt; ERG &gt; Unplanned. Conflicts are resolved automatically by higher priority tier.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28" customWidth="1" min="2" max="2"/>
    <col width="28" customWidth="1" min="3" max="3"/>
    <col width="28" customWidth="1" min="4" max="4"/>
    <col width="24" customWidth="1" min="5" max="5"/>
    <col width="24" customWidth="1" min="6" max="6"/>
  </cols>
  <sheetData>
    <row r="1">
      <c r="A1" s="1" t="inlineStr">
        <is>
          <t>15-Block Weekly Schedule Architecture &amp; Fragmentation Model</t>
        </is>
      </c>
    </row>
    <row r="2">
      <c r="A2" s="2" t="inlineStr">
        <is>
          <t>Pillar 3: System 2 Focus Block Optimization vs Gloria Mark Resumption Penalty</t>
        </is>
      </c>
    </row>
    <row r="4">
      <c r="A4" s="13" t="inlineStr">
        <is>
          <t>1. 15-BLOCK WEEKLY SCHEDULE GRID (5 DAYS x 3 BLOCKS)</t>
        </is>
      </c>
      <c r="B4" s="14" t="n"/>
      <c r="C4" s="14" t="n"/>
      <c r="D4" s="14" t="n"/>
      <c r="E4" s="14" t="n"/>
      <c r="F4" s="14" t="n"/>
    </row>
    <row r="5">
      <c r="A5" s="25" t="inlineStr">
        <is>
          <t>Block Window</t>
        </is>
      </c>
      <c r="B5" s="25" t="inlineStr">
        <is>
          <t>Monday</t>
        </is>
      </c>
      <c r="C5" s="25" t="inlineStr">
        <is>
          <t>Tuesday</t>
        </is>
      </c>
      <c r="D5" s="25" t="inlineStr">
        <is>
          <t>Wednesday</t>
        </is>
      </c>
      <c r="E5" s="25" t="inlineStr">
        <is>
          <t>Thursday</t>
        </is>
      </c>
      <c r="F5" s="25" t="inlineStr">
        <is>
          <t>Friday</t>
        </is>
      </c>
    </row>
    <row r="6">
      <c r="A6" s="4" t="inlineStr">
        <is>
          <t>Morning (8:00 AM - 11:00 AM) [System 2 Focus]</t>
        </is>
      </c>
      <c r="B6" s="26" t="inlineStr">
        <is>
          <t>Option A: Team Meetings</t>
        </is>
      </c>
      <c r="C6" s="26" t="inlineStr">
        <is>
          <t>Option A: Team Meetings</t>
        </is>
      </c>
      <c r="D6" s="26" t="inlineStr">
        <is>
          <t>Option A: Team Meetings</t>
        </is>
      </c>
      <c r="E6" s="26" t="inlineStr">
        <is>
          <t>System 2 Deep Work</t>
        </is>
      </c>
      <c r="F6" s="26" t="inlineStr">
        <is>
          <t>System 2 Deep Work</t>
        </is>
      </c>
    </row>
    <row r="7">
      <c r="A7" s="4" t="inlineStr">
        <is>
          <t>Circadian Reset (11:00 AM - 12:00 PM)</t>
        </is>
      </c>
      <c r="B7" s="26" t="inlineStr">
        <is>
          <t>Lunch &amp; Rest</t>
        </is>
      </c>
      <c r="C7" s="26" t="inlineStr">
        <is>
          <t>Lunch &amp; Rest</t>
        </is>
      </c>
      <c r="D7" s="26" t="inlineStr">
        <is>
          <t>Lunch &amp; Rest</t>
        </is>
      </c>
      <c r="E7" s="26" t="inlineStr">
        <is>
          <t>Lunch &amp; Rest</t>
        </is>
      </c>
      <c r="F7" s="26" t="inlineStr">
        <is>
          <t>Lunch &amp; Rest</t>
        </is>
      </c>
    </row>
    <row r="8">
      <c r="A8" s="4" t="inlineStr">
        <is>
          <t>Afternoon (12:00 PM - 3:00 PM) [Execution]</t>
        </is>
      </c>
      <c r="B8" s="26" t="inlineStr">
        <is>
          <t>Execution &amp; Coding</t>
        </is>
      </c>
      <c r="C8" s="26" t="inlineStr">
        <is>
          <t>Execution &amp; Coding</t>
        </is>
      </c>
      <c r="D8" s="26" t="inlineStr">
        <is>
          <t>Execution &amp; Coding</t>
        </is>
      </c>
      <c r="E8" s="26" t="inlineStr">
        <is>
          <t>Execution &amp; Coding</t>
        </is>
      </c>
      <c r="F8" s="26" t="inlineStr">
        <is>
          <t>Execution &amp; Coding</t>
        </is>
      </c>
    </row>
    <row r="9">
      <c r="A9" s="4" t="inlineStr">
        <is>
          <t>Late Afternoon (3:00 PM - 5:00 PM) [Margin]</t>
        </is>
      </c>
      <c r="B9" s="26" t="inlineStr">
        <is>
          <t>Margin &amp; Triage</t>
        </is>
      </c>
      <c r="C9" s="26" t="inlineStr">
        <is>
          <t>Margin &amp; Triage</t>
        </is>
      </c>
      <c r="D9" s="26" t="inlineStr">
        <is>
          <t>Margin &amp; Triage</t>
        </is>
      </c>
      <c r="E9" s="26" t="inlineStr">
        <is>
          <t>Margin &amp; Triage</t>
        </is>
      </c>
      <c r="F9" s="26" t="inlineStr">
        <is>
          <t>Margin &amp; 1-on-1s</t>
        </is>
      </c>
    </row>
    <row r="11">
      <c r="A11" s="7" t="inlineStr">
        <is>
          <t>2. SCENARIO COMPARISON: SCATTERED VS CONSOLIDATED VS PRUNED</t>
        </is>
      </c>
      <c r="B11" s="8" t="n"/>
      <c r="C11" s="8" t="n"/>
      <c r="D11" s="8" t="n"/>
    </row>
    <row r="12">
      <c r="A12" s="25" t="inlineStr">
        <is>
          <t>Calendar Architecture Metric</t>
        </is>
      </c>
      <c r="B12" s="25" t="inlineStr">
        <is>
          <t>Current State (Scattered)</t>
        </is>
      </c>
      <c r="C12" s="25" t="inlineStr">
        <is>
          <t>Option A (Morning Cluster)</t>
        </is>
      </c>
      <c r="D12" s="25" t="inlineStr">
        <is>
          <t>Option B (Pruned &amp; Timeboxed)</t>
        </is>
      </c>
    </row>
    <row r="13">
      <c r="A13" s="16" t="inlineStr">
        <is>
          <t>Scheduled Meeting Hours / Week</t>
        </is>
      </c>
      <c r="B13" s="18" t="n">
        <v>4.5</v>
      </c>
      <c r="C13" s="18" t="n">
        <v>4.5</v>
      </c>
      <c r="D13" s="18" t="n">
        <v>3</v>
      </c>
    </row>
    <row r="14">
      <c r="A14" s="16" t="inlineStr">
        <is>
          <t>Total Gross Weekly Work Blocks</t>
        </is>
      </c>
      <c r="B14" s="27" t="n">
        <v>15</v>
      </c>
      <c r="C14" s="27" t="n">
        <v>15</v>
      </c>
      <c r="D14" s="27" t="n">
        <v>15</v>
      </c>
    </row>
    <row r="15">
      <c r="A15" s="16" t="inlineStr">
        <is>
          <t>Morning Focus Blocks (8:00 AM - 11:00 AM)</t>
        </is>
      </c>
      <c r="B15" s="27" t="n">
        <v>5</v>
      </c>
      <c r="C15" s="27" t="n">
        <v>5</v>
      </c>
      <c r="D15" s="27" t="n">
        <v>5</v>
      </c>
    </row>
    <row r="16">
      <c r="A16" s="16" t="inlineStr">
        <is>
          <t>Afternoon Execution Blocks (12:00 PM - 3:00 PM)</t>
        </is>
      </c>
      <c r="B16" s="27" t="n">
        <v>5</v>
      </c>
      <c r="C16" s="27" t="n">
        <v>5</v>
      </c>
      <c r="D16" s="27" t="n">
        <v>5</v>
      </c>
    </row>
    <row r="17">
      <c r="A17" s="16" t="inlineStr">
        <is>
          <t>Late Afternoon Margin Blocks (3:00 PM - 5:00 PM)</t>
        </is>
      </c>
      <c r="B17" s="27" t="n">
        <v>5</v>
      </c>
      <c r="C17" s="27" t="n">
        <v>5</v>
      </c>
      <c r="D17" s="27" t="n">
        <v>5</v>
      </c>
    </row>
    <row r="18">
      <c r="A18" s="9" t="inlineStr">
        <is>
          <t>Interrupted Blocks</t>
        </is>
      </c>
      <c r="B18" s="10" t="n">
        <v>6</v>
      </c>
      <c r="C18" s="10" t="n">
        <v>3</v>
      </c>
      <c r="D18" s="10" t="n">
        <v>1</v>
      </c>
    </row>
    <row r="19">
      <c r="A19" s="9" t="inlineStr">
        <is>
          <t>Gloria Mark Context Reload Tax</t>
        </is>
      </c>
      <c r="B19" s="28">
        <f>B18 * (25.43 / 60)</f>
        <v/>
      </c>
      <c r="C19" s="28">
        <f>C18 * (25.43 / 60)</f>
        <v/>
      </c>
      <c r="D19" s="28">
        <f>D18 * (25.43 / 60)</f>
        <v/>
      </c>
    </row>
    <row r="20">
      <c r="A20" s="9" t="inlineStr">
        <is>
          <t>Preserved Deep Focus Blocks</t>
        </is>
      </c>
      <c r="B20" s="29">
        <f>B14 - B18</f>
        <v/>
      </c>
      <c r="C20" s="29">
        <f>C14 - C18</f>
        <v/>
      </c>
      <c r="D20" s="29">
        <f>D14 - D18</f>
        <v/>
      </c>
    </row>
    <row r="21">
      <c r="A21" s="16" t="inlineStr">
        <is>
          <t>Schedule Fragmentation Rate</t>
        </is>
      </c>
      <c r="B21" s="30">
        <f>B18 / B14</f>
        <v/>
      </c>
      <c r="C21" s="30">
        <f>C18 / C14</f>
        <v/>
      </c>
      <c r="D21" s="30">
        <f>D18 / D14</f>
        <v/>
      </c>
    </row>
    <row r="22">
      <c r="A22" s="16" t="inlineStr">
        <is>
          <t>Net Usable Deep Work Hours</t>
        </is>
      </c>
      <c r="B22" s="31">
        <f>B20 * 2.67</f>
        <v/>
      </c>
      <c r="C22" s="31">
        <f>C20 * 2.67</f>
        <v/>
      </c>
      <c r="D22" s="31">
        <f>D20 * 2.67</f>
        <v/>
      </c>
    </row>
    <row r="23">
      <c r="A23" s="16" t="inlineStr">
        <is>
          <t>Weekly Capacity Reclaimed (hrs/wk)</t>
        </is>
      </c>
      <c r="B23" s="18" t="n">
        <v>0</v>
      </c>
      <c r="C23" s="18" t="n">
        <v>4</v>
      </c>
      <c r="D23" s="18" t="n">
        <v>5.5</v>
      </c>
    </row>
    <row r="24">
      <c r="A24" s="11" t="inlineStr">
        <is>
          <t>Annual Reclaimed Capacity ($125k Base Salary)</t>
        </is>
      </c>
      <c r="B24" s="32" t="n">
        <v>0</v>
      </c>
      <c r="C24" s="32">
        <f>ROUNDUP(C23 * 50 * 81.25, 0)</f>
        <v/>
      </c>
      <c r="D24" s="32">
        <f>ROUNDUP(D23 * 50 * 81.25, 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2026-09-28T16:55:06Z</dcterms:created>
  <dcterms:modified xmlns:dcterms="http://purl.org/dc/terms/" xmlns:xsi="http://www.w3.org/2001/XMLSchema-instance" xsi:type="dcterms:W3CDTF">2026-09-28T16:55:06Z</dcterms:modified>
</cp:coreProperties>
</file>